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/>
  <xr:revisionPtr revIDLastSave="0" documentId="8_{77070657-C3AC-4BCC-9FEC-F6A10949835B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Calc" sheetId="1" r:id="rId1"/>
    <sheet name="Referenc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" i="2" l="1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C16" i="1"/>
  <c r="C12" i="1"/>
  <c r="C14" i="1" s="1"/>
  <c r="C15" i="1" s="1"/>
  <c r="B4" i="2" s="1"/>
  <c r="C6" i="1"/>
  <c r="C7" i="1" s="1"/>
  <c r="C4" i="1"/>
  <c r="B3" i="2" l="1"/>
  <c r="C9" i="1"/>
  <c r="C17" i="1"/>
</calcChain>
</file>

<file path=xl/sharedStrings.xml><?xml version="1.0" encoding="utf-8"?>
<sst xmlns="http://schemas.openxmlformats.org/spreadsheetml/2006/main" count="51" uniqueCount="39">
  <si>
    <t>Chilled &amp; Condenser Water Flowrate</t>
  </si>
  <si>
    <r>
      <rPr>
        <sz val="11"/>
        <color theme="1"/>
        <rFont val="Calibri"/>
        <family val="2"/>
      </rPr>
      <t>∆</t>
    </r>
    <r>
      <rPr>
        <sz val="11"/>
        <color theme="1"/>
        <rFont val="Calibri"/>
        <family val="2"/>
        <scheme val="minor"/>
      </rPr>
      <t>T Chiller</t>
    </r>
  </si>
  <si>
    <r>
      <rPr>
        <sz val="11"/>
        <color theme="1"/>
        <rFont val="Calibri"/>
        <family val="2"/>
      </rPr>
      <t>°</t>
    </r>
    <r>
      <rPr>
        <sz val="11"/>
        <color theme="1"/>
        <rFont val="Calibri"/>
        <family val="2"/>
        <scheme val="minor"/>
      </rPr>
      <t>F</t>
    </r>
  </si>
  <si>
    <t>°C</t>
  </si>
  <si>
    <t>Specific Heat Capacity of Water</t>
  </si>
  <si>
    <t>J/kg/°C</t>
  </si>
  <si>
    <t>Flowrate per tonne</t>
  </si>
  <si>
    <t>kg/h/RT</t>
  </si>
  <si>
    <t>usgpm/RT</t>
  </si>
  <si>
    <t>Chiller Tonnage</t>
  </si>
  <si>
    <t>RT</t>
  </si>
  <si>
    <t>Flowrate</t>
  </si>
  <si>
    <t>usgpm</t>
  </si>
  <si>
    <r>
      <rPr>
        <sz val="11"/>
        <color theme="1"/>
        <rFont val="Calibri"/>
        <family val="2"/>
      </rPr>
      <t>∆</t>
    </r>
    <r>
      <rPr>
        <sz val="11"/>
        <color theme="1"/>
        <rFont val="Calibri"/>
        <family val="2"/>
        <scheme val="minor"/>
      </rPr>
      <t>T CT</t>
    </r>
  </si>
  <si>
    <t>Highlighted - Data to Input</t>
  </si>
  <si>
    <t>Acceptable Design</t>
  </si>
  <si>
    <t>Chiller Flow per tonne (usgpm/tonne)</t>
  </si>
  <si>
    <t>Condenser Flow per tonne (usgpm/tonne)</t>
  </si>
  <si>
    <t>Pipe System</t>
  </si>
  <si>
    <t>Adopted Velocity</t>
  </si>
  <si>
    <t>Generally Accepted Range</t>
  </si>
  <si>
    <t>Pump Header</t>
  </si>
  <si>
    <t>around 10 ft/s</t>
  </si>
  <si>
    <t>&lt;15 fps</t>
  </si>
  <si>
    <t>Pipe Riser</t>
  </si>
  <si>
    <t>&lt;10 fps</t>
  </si>
  <si>
    <t>Pump Intake</t>
  </si>
  <si>
    <t>around 7 ft/s</t>
  </si>
  <si>
    <t>&lt;8 fps</t>
  </si>
  <si>
    <t>Pump Outlet</t>
  </si>
  <si>
    <t>around 9 ft/s</t>
  </si>
  <si>
    <t>&lt;12 fps</t>
  </si>
  <si>
    <t>Steel Pipe Nominal Diameter (Inch)</t>
  </si>
  <si>
    <t>Steel Pipe Nominal Diameter (mm)</t>
  </si>
  <si>
    <t>Max. Chilled Water Flowrate (usgpm) based on Adopted Velocity</t>
  </si>
  <si>
    <t>Pump Header @ 10 fps</t>
  </si>
  <si>
    <t>Pipe Riser @ 10 fps</t>
  </si>
  <si>
    <t>Pump Intake @ 7 fps</t>
  </si>
  <si>
    <t>Pump Outlet @ 9 fps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</si>
</sst>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 "/>
    <numFmt numFmtId="165" formatCode="0.0_ 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0" applyFont="1">
      <alignment vertical="center"/>
    </xf>
    <xf numFmtId="165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165" fontId="0" fillId="3" borderId="1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2" borderId="0" xfId="0" applyFill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"/>
  <sheetViews>
    <sheetView tabSelected="1" workbookViewId="0">
      <selection activeCell="G10" sqref="G10"/>
    </sheetView>
  </sheetViews>
  <sheetFormatPr defaultColWidth="8.88671875" defaultRowHeight="14.4"/>
  <cols>
    <col min="1" max="1" width="28.5546875" customWidth="1"/>
    <col min="3" max="3" width="12.88671875" style="6"/>
  </cols>
  <sheetData>
    <row r="1" spans="1:3">
      <c r="A1" s="1" t="s">
        <v>0</v>
      </c>
    </row>
    <row r="2" spans="1:3">
      <c r="A2" s="1"/>
    </row>
    <row r="3" spans="1:3">
      <c r="A3" s="19" t="s">
        <v>1</v>
      </c>
      <c r="B3" s="7" t="s">
        <v>2</v>
      </c>
      <c r="C3" s="8">
        <v>10</v>
      </c>
    </row>
    <row r="4" spans="1:3">
      <c r="A4" s="20"/>
      <c r="B4" s="7" t="s">
        <v>3</v>
      </c>
      <c r="C4" s="9">
        <f>C3*5/9</f>
        <v>5.5555555555555554</v>
      </c>
    </row>
    <row r="5" spans="1:3">
      <c r="A5" s="10" t="s">
        <v>4</v>
      </c>
      <c r="B5" s="3" t="s">
        <v>5</v>
      </c>
      <c r="C5" s="11">
        <v>4190</v>
      </c>
    </row>
    <row r="6" spans="1:3">
      <c r="A6" s="21" t="s">
        <v>6</v>
      </c>
      <c r="B6" s="7" t="s">
        <v>7</v>
      </c>
      <c r="C6" s="12">
        <f>12000*1055.06/C5/C4</f>
        <v>543.89727923627686</v>
      </c>
    </row>
    <row r="7" spans="1:3">
      <c r="A7" s="22"/>
      <c r="B7" s="7" t="s">
        <v>8</v>
      </c>
      <c r="C7" s="13">
        <f>C6*0.0044</f>
        <v>2.3931480286396183</v>
      </c>
    </row>
    <row r="8" spans="1:3">
      <c r="A8" s="3" t="s">
        <v>9</v>
      </c>
      <c r="B8" s="7" t="s">
        <v>10</v>
      </c>
      <c r="C8" s="14">
        <v>300</v>
      </c>
    </row>
    <row r="9" spans="1:3">
      <c r="A9" s="3" t="s">
        <v>11</v>
      </c>
      <c r="B9" s="7" t="s">
        <v>12</v>
      </c>
      <c r="C9" s="13">
        <f>C8*C7</f>
        <v>717.94440859188546</v>
      </c>
    </row>
    <row r="11" spans="1:3">
      <c r="A11" s="19" t="s">
        <v>13</v>
      </c>
      <c r="B11" s="7" t="s">
        <v>2</v>
      </c>
      <c r="C11" s="8">
        <v>8</v>
      </c>
    </row>
    <row r="12" spans="1:3">
      <c r="A12" s="20"/>
      <c r="B12" s="7" t="s">
        <v>3</v>
      </c>
      <c r="C12" s="9">
        <f>C11*5/9</f>
        <v>4.4444444444444446</v>
      </c>
    </row>
    <row r="13" spans="1:3">
      <c r="A13" s="10" t="s">
        <v>4</v>
      </c>
      <c r="B13" s="3" t="s">
        <v>5</v>
      </c>
      <c r="C13" s="11">
        <v>4190</v>
      </c>
    </row>
    <row r="14" spans="1:3">
      <c r="A14" s="21" t="s">
        <v>6</v>
      </c>
      <c r="B14" s="7" t="s">
        <v>7</v>
      </c>
      <c r="C14" s="12">
        <f>12000*1055.06/C13/C12</f>
        <v>679.87159904534599</v>
      </c>
    </row>
    <row r="15" spans="1:3">
      <c r="A15" s="22"/>
      <c r="B15" s="7" t="s">
        <v>8</v>
      </c>
      <c r="C15" s="13">
        <f>C14*0.0044</f>
        <v>2.9914350357995225</v>
      </c>
    </row>
    <row r="16" spans="1:3">
      <c r="A16" s="3" t="s">
        <v>9</v>
      </c>
      <c r="B16" s="7" t="s">
        <v>10</v>
      </c>
      <c r="C16" s="15">
        <f>C8</f>
        <v>300</v>
      </c>
    </row>
    <row r="17" spans="1:3">
      <c r="A17" s="3" t="s">
        <v>11</v>
      </c>
      <c r="B17" s="7" t="s">
        <v>12</v>
      </c>
      <c r="C17" s="13">
        <f>C16*C15</f>
        <v>897.4305107398568</v>
      </c>
    </row>
    <row r="18" spans="1:3">
      <c r="A18" s="6"/>
      <c r="B18" s="16"/>
      <c r="C18" s="17"/>
    </row>
    <row r="19" spans="1:3">
      <c r="A19" s="18" t="s">
        <v>14</v>
      </c>
    </row>
  </sheetData>
  <mergeCells count="4">
    <mergeCell ref="A3:A4"/>
    <mergeCell ref="A6:A7"/>
    <mergeCell ref="A11:A12"/>
    <mergeCell ref="A14:A15"/>
  </mergeCell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29"/>
  <sheetViews>
    <sheetView workbookViewId="0">
      <selection activeCell="D5" sqref="D5"/>
    </sheetView>
  </sheetViews>
  <sheetFormatPr defaultColWidth="8.88671875" defaultRowHeight="14.4"/>
  <cols>
    <col min="1" max="1" width="35.33203125" customWidth="1"/>
    <col min="2" max="2" width="25.5546875" customWidth="1"/>
    <col min="3" max="3" width="22.77734375" customWidth="1"/>
    <col min="4" max="4" width="19.6640625" customWidth="1"/>
    <col min="5" max="5" width="20.33203125" customWidth="1"/>
    <col min="6" max="6" width="21.21875" customWidth="1"/>
    <col min="7" max="7" width="77.44140625" customWidth="1"/>
  </cols>
  <sheetData>
    <row r="2" spans="1:10">
      <c r="A2" s="1" t="s">
        <v>15</v>
      </c>
    </row>
    <row r="3" spans="1:10">
      <c r="A3" t="s">
        <v>16</v>
      </c>
      <c r="B3" s="2">
        <f>Calc!C7</f>
        <v>2.3931480286396183</v>
      </c>
    </row>
    <row r="4" spans="1:10">
      <c r="A4" t="s">
        <v>17</v>
      </c>
      <c r="B4" s="2">
        <f>Calc!C15</f>
        <v>2.9914350357995225</v>
      </c>
    </row>
    <row r="6" spans="1:10" ht="22.95" customHeight="1">
      <c r="A6" s="3" t="s">
        <v>18</v>
      </c>
      <c r="B6" s="3" t="s">
        <v>19</v>
      </c>
      <c r="C6" s="3" t="s">
        <v>20</v>
      </c>
      <c r="D6" s="4"/>
      <c r="E6" s="4"/>
      <c r="F6" s="4"/>
      <c r="G6" s="4"/>
    </row>
    <row r="7" spans="1:10">
      <c r="A7" s="3" t="s">
        <v>21</v>
      </c>
      <c r="B7" s="3" t="s">
        <v>22</v>
      </c>
      <c r="C7" s="3" t="s">
        <v>23</v>
      </c>
      <c r="D7" s="4"/>
      <c r="E7" s="4"/>
      <c r="F7" s="4"/>
      <c r="G7" s="4"/>
    </row>
    <row r="8" spans="1:10">
      <c r="A8" s="3" t="s">
        <v>24</v>
      </c>
      <c r="B8" s="3" t="s">
        <v>22</v>
      </c>
      <c r="C8" s="3" t="s">
        <v>25</v>
      </c>
      <c r="D8" s="4"/>
      <c r="E8" s="4"/>
      <c r="F8" s="4"/>
      <c r="G8" s="4"/>
    </row>
    <row r="9" spans="1:10">
      <c r="A9" s="3" t="s">
        <v>26</v>
      </c>
      <c r="B9" s="3" t="s">
        <v>27</v>
      </c>
      <c r="C9" s="3" t="s">
        <v>28</v>
      </c>
      <c r="D9" s="4"/>
      <c r="E9" s="4"/>
      <c r="F9" s="4"/>
      <c r="G9" s="4"/>
    </row>
    <row r="10" spans="1:10">
      <c r="A10" s="3" t="s">
        <v>29</v>
      </c>
      <c r="B10" s="3" t="s">
        <v>30</v>
      </c>
      <c r="C10" s="3" t="s">
        <v>31</v>
      </c>
      <c r="D10" s="4"/>
      <c r="E10" s="4"/>
      <c r="F10" s="4"/>
      <c r="G10" s="4"/>
    </row>
    <row r="13" spans="1:10">
      <c r="A13" s="26" t="s">
        <v>32</v>
      </c>
      <c r="B13" s="28" t="s">
        <v>33</v>
      </c>
      <c r="C13" s="23" t="s">
        <v>34</v>
      </c>
      <c r="D13" s="24"/>
      <c r="E13" s="25"/>
      <c r="F13" s="3"/>
      <c r="G13" s="5"/>
      <c r="H13" s="5"/>
      <c r="I13" s="5"/>
      <c r="J13" s="5"/>
    </row>
    <row r="14" spans="1:10">
      <c r="A14" s="27"/>
      <c r="B14" s="29"/>
      <c r="C14" s="3" t="s">
        <v>35</v>
      </c>
      <c r="D14" s="3" t="s">
        <v>36</v>
      </c>
      <c r="E14" s="3" t="s">
        <v>37</v>
      </c>
      <c r="F14" s="3" t="s">
        <v>38</v>
      </c>
      <c r="G14" s="5"/>
      <c r="H14" s="5"/>
      <c r="I14" s="5"/>
      <c r="J14" s="5"/>
    </row>
    <row r="15" spans="1:10">
      <c r="A15" s="3">
        <v>4</v>
      </c>
      <c r="B15" s="3">
        <f>A15*25</f>
        <v>100</v>
      </c>
      <c r="C15" s="3">
        <v>400</v>
      </c>
      <c r="D15" s="3">
        <v>400</v>
      </c>
      <c r="E15" s="3">
        <v>275</v>
      </c>
      <c r="F15" s="3">
        <v>360</v>
      </c>
      <c r="G15" s="4"/>
      <c r="H15" s="4"/>
      <c r="I15" s="5"/>
      <c r="J15" s="5"/>
    </row>
    <row r="16" spans="1:10">
      <c r="A16" s="3">
        <v>5</v>
      </c>
      <c r="B16" s="3">
        <f t="shared" ref="B16:B28" si="0">A16*25</f>
        <v>125</v>
      </c>
      <c r="C16" s="3">
        <v>625</v>
      </c>
      <c r="D16" s="3">
        <v>625</v>
      </c>
      <c r="E16" s="3">
        <v>440</v>
      </c>
      <c r="F16" s="3">
        <v>560</v>
      </c>
      <c r="G16" s="4"/>
      <c r="H16" s="4"/>
      <c r="I16" s="5"/>
      <c r="J16" s="5"/>
    </row>
    <row r="17" spans="1:10">
      <c r="A17" s="3">
        <v>6</v>
      </c>
      <c r="B17" s="3">
        <f t="shared" si="0"/>
        <v>150</v>
      </c>
      <c r="C17" s="3">
        <v>900</v>
      </c>
      <c r="D17" s="3">
        <v>900</v>
      </c>
      <c r="E17" s="3">
        <v>630</v>
      </c>
      <c r="F17" s="3">
        <v>810</v>
      </c>
      <c r="G17" s="4"/>
      <c r="H17" s="4"/>
      <c r="I17" s="5"/>
      <c r="J17" s="5"/>
    </row>
    <row r="18" spans="1:10">
      <c r="A18" s="3">
        <v>8</v>
      </c>
      <c r="B18" s="3">
        <f t="shared" si="0"/>
        <v>200</v>
      </c>
      <c r="C18" s="3">
        <v>1550</v>
      </c>
      <c r="D18" s="3">
        <v>1550</v>
      </c>
      <c r="E18" s="3">
        <v>1100</v>
      </c>
      <c r="F18" s="3">
        <v>1400</v>
      </c>
      <c r="G18" s="4"/>
      <c r="H18" s="4"/>
      <c r="I18" s="5"/>
      <c r="J18" s="5"/>
    </row>
    <row r="19" spans="1:10">
      <c r="A19" s="3">
        <v>10</v>
      </c>
      <c r="B19" s="3">
        <f t="shared" si="0"/>
        <v>250</v>
      </c>
      <c r="C19" s="3">
        <v>2450</v>
      </c>
      <c r="D19" s="3">
        <v>2450</v>
      </c>
      <c r="E19" s="3">
        <v>1720</v>
      </c>
      <c r="F19" s="3">
        <v>2200</v>
      </c>
      <c r="G19" s="4"/>
      <c r="H19" s="4"/>
      <c r="I19" s="5"/>
      <c r="J19" s="5"/>
    </row>
    <row r="20" spans="1:10">
      <c r="A20" s="3">
        <v>12</v>
      </c>
      <c r="B20" s="3">
        <f t="shared" si="0"/>
        <v>300</v>
      </c>
      <c r="C20" s="3">
        <v>3500</v>
      </c>
      <c r="D20" s="3">
        <v>3500</v>
      </c>
      <c r="E20" s="3">
        <v>2500</v>
      </c>
      <c r="F20" s="3">
        <v>3200</v>
      </c>
      <c r="G20" s="4"/>
      <c r="H20" s="4"/>
      <c r="I20" s="5"/>
      <c r="J20" s="5"/>
    </row>
    <row r="21" spans="1:10">
      <c r="A21" s="3">
        <v>14</v>
      </c>
      <c r="B21" s="3">
        <f t="shared" si="0"/>
        <v>350</v>
      </c>
      <c r="C21" s="3">
        <v>4300</v>
      </c>
      <c r="D21" s="3">
        <v>4300</v>
      </c>
      <c r="E21" s="3">
        <v>3000</v>
      </c>
      <c r="F21" s="3">
        <v>3900</v>
      </c>
      <c r="G21" s="4"/>
      <c r="H21" s="4"/>
      <c r="I21" s="5"/>
      <c r="J21" s="5"/>
    </row>
    <row r="22" spans="1:10">
      <c r="A22" s="3">
        <v>16</v>
      </c>
      <c r="B22" s="3">
        <f t="shared" si="0"/>
        <v>400</v>
      </c>
      <c r="C22" s="3">
        <v>5700</v>
      </c>
      <c r="D22" s="3">
        <v>5700</v>
      </c>
      <c r="E22" s="3">
        <v>4000</v>
      </c>
      <c r="F22" s="3">
        <v>5100</v>
      </c>
      <c r="G22" s="4"/>
      <c r="H22" s="4"/>
      <c r="I22" s="5"/>
      <c r="J22" s="5"/>
    </row>
    <row r="23" spans="1:10">
      <c r="A23" s="3">
        <v>18</v>
      </c>
      <c r="B23" s="3">
        <f t="shared" si="0"/>
        <v>450</v>
      </c>
      <c r="C23" s="3">
        <v>7300</v>
      </c>
      <c r="D23" s="3">
        <v>7300</v>
      </c>
      <c r="E23" s="3">
        <v>5100</v>
      </c>
      <c r="F23" s="3">
        <v>6500</v>
      </c>
      <c r="G23" s="4"/>
      <c r="H23" s="4"/>
      <c r="I23" s="5"/>
      <c r="J23" s="5"/>
    </row>
    <row r="24" spans="1:10">
      <c r="A24" s="3">
        <v>20</v>
      </c>
      <c r="B24" s="3">
        <f t="shared" si="0"/>
        <v>500</v>
      </c>
      <c r="C24" s="3">
        <v>9000</v>
      </c>
      <c r="D24" s="3">
        <v>9000</v>
      </c>
      <c r="E24" s="3">
        <v>6400</v>
      </c>
      <c r="F24" s="3">
        <v>8200</v>
      </c>
      <c r="G24" s="4"/>
      <c r="H24" s="4"/>
      <c r="I24" s="5"/>
      <c r="J24" s="5"/>
    </row>
    <row r="25" spans="1:10">
      <c r="A25" s="3">
        <v>24</v>
      </c>
      <c r="B25" s="3">
        <f t="shared" si="0"/>
        <v>600</v>
      </c>
      <c r="C25" s="3">
        <v>13250</v>
      </c>
      <c r="D25" s="3">
        <v>13250</v>
      </c>
      <c r="E25" s="3">
        <v>9200</v>
      </c>
      <c r="F25" s="3">
        <v>12000</v>
      </c>
      <c r="G25" s="4"/>
      <c r="H25" s="4"/>
      <c r="I25" s="5"/>
      <c r="J25" s="5"/>
    </row>
    <row r="26" spans="1:10">
      <c r="A26" s="3">
        <v>26</v>
      </c>
      <c r="B26" s="3">
        <f t="shared" si="0"/>
        <v>650</v>
      </c>
      <c r="C26" s="3">
        <v>15600</v>
      </c>
      <c r="D26" s="3">
        <v>15600</v>
      </c>
      <c r="E26" s="3">
        <v>11000</v>
      </c>
      <c r="F26" s="3">
        <v>14000</v>
      </c>
      <c r="G26" s="4"/>
      <c r="H26" s="4"/>
      <c r="I26" s="5"/>
      <c r="J26" s="5"/>
    </row>
    <row r="27" spans="1:10">
      <c r="A27" s="3">
        <v>28</v>
      </c>
      <c r="B27" s="3">
        <f t="shared" si="0"/>
        <v>700</v>
      </c>
      <c r="C27" s="3">
        <v>18000</v>
      </c>
      <c r="D27" s="3">
        <v>18000</v>
      </c>
      <c r="E27" s="3">
        <v>12600</v>
      </c>
      <c r="F27" s="3">
        <v>16500</v>
      </c>
      <c r="G27" s="4"/>
      <c r="H27" s="4"/>
      <c r="I27" s="5"/>
      <c r="J27" s="5"/>
    </row>
    <row r="28" spans="1:10">
      <c r="A28" s="3">
        <v>30</v>
      </c>
      <c r="B28" s="3">
        <f t="shared" si="0"/>
        <v>750</v>
      </c>
      <c r="C28" s="3">
        <v>21000</v>
      </c>
      <c r="D28" s="3">
        <v>21000</v>
      </c>
      <c r="E28" s="3">
        <v>14600</v>
      </c>
      <c r="F28" s="3">
        <v>18000</v>
      </c>
      <c r="G28" s="4"/>
      <c r="H28" s="4"/>
      <c r="I28" s="5"/>
      <c r="J28" s="5"/>
    </row>
    <row r="29" spans="1:10">
      <c r="G29" s="5"/>
      <c r="H29" s="5"/>
      <c r="I29" s="5"/>
      <c r="J29" s="5"/>
    </row>
  </sheetData>
  <mergeCells count="3">
    <mergeCell ref="C13:E13"/>
    <mergeCell ref="A13:A14"/>
    <mergeCell ref="B13:B14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</vt:lpstr>
      <vt:lpstr>Reference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2021-10-30T14:12:57Z</dcterms:created>
  <dcterms:modified xsi:type="dcterms:W3CDTF">2021-10-30T14:13:09Z</dcterms:modified>
</cp:coreProperties>
</file>